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soefs.vsoe.usc.edu\fis\Academic and Faculty Records\Archived FACULTY FOLDER\Beal MISC\"/>
    </mc:Choice>
  </mc:AlternateContent>
  <bookViews>
    <workbookView xWindow="0" yWindow="0" windowWidth="25170" windowHeight="122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D21" i="1"/>
  <c r="C21" i="1"/>
  <c r="F19" i="1"/>
  <c r="E19" i="1"/>
  <c r="D19" i="1"/>
  <c r="C19" i="1"/>
  <c r="B17" i="1"/>
  <c r="F10" i="1" l="1"/>
  <c r="E10" i="1"/>
  <c r="D10" i="1"/>
  <c r="C10" i="1"/>
</calcChain>
</file>

<file path=xl/sharedStrings.xml><?xml version="1.0" encoding="utf-8"?>
<sst xmlns="http://schemas.openxmlformats.org/spreadsheetml/2006/main" count="34" uniqueCount="25">
  <si>
    <t># of Units</t>
  </si>
  <si>
    <t>Class Time</t>
  </si>
  <si>
    <t>Office Hours</t>
  </si>
  <si>
    <t>Prep/Grading</t>
  </si>
  <si>
    <t>Exam Week</t>
  </si>
  <si>
    <t>Semester Total</t>
  </si>
  <si>
    <t>1 unit class</t>
  </si>
  <si>
    <t>2 unit class</t>
  </si>
  <si>
    <t>3 unit class</t>
  </si>
  <si>
    <t>4 unit class</t>
  </si>
  <si>
    <t>51 hours</t>
  </si>
  <si>
    <t>102 hours</t>
  </si>
  <si>
    <t>153 hours</t>
  </si>
  <si>
    <t>204 hours</t>
  </si>
  <si>
    <t>PTL Hourly Calculation</t>
  </si>
  <si>
    <t>FTE/Percent Effort</t>
  </si>
  <si>
    <t>Calculating per-unit rates:</t>
  </si>
  <si>
    <t>Unit Compensation</t>
  </si>
  <si>
    <t>Houlry rate</t>
  </si>
  <si>
    <t xml:space="preserve">[Sample] Full-Time Salary: </t>
  </si>
  <si>
    <t>1-unit effort equivalent (Salary divided by 22.5):</t>
  </si>
  <si>
    <t>Total Hours per week</t>
  </si>
  <si>
    <t>x15 semester weeks</t>
  </si>
  <si>
    <t>Viterbi FTE (Total Number of AY units)</t>
  </si>
  <si>
    <t>Semester Total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</si>
</sst>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11" xfId="0" applyBorder="1"/>
    <xf numFmtId="0" fontId="0" fillId="0" borderId="12" xfId="0" applyBorder="1"/>
    <xf numFmtId="0" fontId="0" fillId="2" borderId="14" xfId="0" applyFill="1" applyBorder="1"/>
    <xf numFmtId="0" fontId="0" fillId="2" borderId="15" xfId="0" applyFill="1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8" fontId="0" fillId="0" borderId="4" xfId="0" applyNumberFormat="1" applyBorder="1"/>
    <xf numFmtId="6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8" fontId="0" fillId="0" borderId="6" xfId="0" applyNumberFormat="1" applyBorder="1"/>
    <xf numFmtId="0" fontId="0" fillId="0" borderId="7" xfId="0" applyBorder="1"/>
    <xf numFmtId="8" fontId="0" fillId="0" borderId="8" xfId="0" applyNumberFormat="1" applyBorder="1"/>
    <xf numFmtId="8" fontId="0" fillId="0" borderId="9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0" fontId="0" fillId="2" borderId="20" xfId="0" applyFill="1" applyBorder="1"/>
    <xf numFmtId="0" fontId="0" fillId="0" borderId="21" xfId="0" applyBorder="1"/>
    <xf numFmtId="0" fontId="0" fillId="0" borderId="22" xfId="0" applyBorder="1"/>
    <xf numFmtId="164" fontId="0" fillId="0" borderId="23" xfId="0" applyNumberFormat="1" applyBorder="1"/>
    <xf numFmtId="0" fontId="0" fillId="2" borderId="19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1" fillId="5" borderId="13" xfId="0" applyFont="1" applyFill="1" applyBorder="1" applyAlignment="1">
      <alignment horizontal="center" wrapText="1"/>
    </xf>
    <xf numFmtId="0" fontId="1" fillId="5" borderId="14" xfId="0" applyFont="1" applyFill="1" applyBorder="1" applyAlignment="1">
      <alignment horizontal="center" wrapText="1"/>
    </xf>
    <xf numFmtId="0" fontId="1" fillId="5" borderId="15" xfId="0" applyFont="1" applyFill="1" applyBorder="1" applyAlignment="1">
      <alignment horizontal="center" wrapText="1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1" fillId="2" borderId="25" xfId="0" applyFont="1" applyFill="1" applyBorder="1"/>
    <xf numFmtId="0" fontId="1" fillId="0" borderId="22" xfId="0" applyFont="1" applyBorder="1"/>
    <xf numFmtId="0" fontId="1" fillId="0" borderId="4" xfId="0" applyFont="1" applyBorder="1"/>
    <xf numFmtId="0" fontId="1" fillId="0" borderId="6" xfId="0" applyFont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8" fontId="0" fillId="0" borderId="16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4" borderId="27" xfId="0" applyFill="1" applyBorder="1"/>
    <xf numFmtId="0" fontId="0" fillId="4" borderId="28" xfId="0" applyFill="1" applyBorder="1"/>
    <xf numFmtId="0" fontId="0" fillId="4" borderId="29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tabSelected="1" workbookViewId="0">
      <selection activeCell="O16" sqref="O16"/>
    </sheetView>
  </sheetViews>
  <sheetFormatPr defaultRowHeight="15" x14ac:dyDescent="0.25"/>
  <cols>
    <col min="2" max="2" width="19.85546875" customWidth="1"/>
    <col min="3" max="3" width="11" customWidth="1"/>
    <col min="4" max="4" width="11.28515625" customWidth="1"/>
    <col min="5" max="5" width="11.7109375" customWidth="1"/>
    <col min="6" max="6" width="12.140625" customWidth="1"/>
  </cols>
  <sheetData>
    <row r="1" spans="2:6" ht="15.75" thickBot="1" x14ac:dyDescent="0.3"/>
    <row r="2" spans="2:6" ht="15.75" thickBot="1" x14ac:dyDescent="0.3">
      <c r="B2" s="7" t="s">
        <v>14</v>
      </c>
      <c r="C2" s="8"/>
      <c r="D2" s="8"/>
      <c r="E2" s="8"/>
      <c r="F2" s="9"/>
    </row>
    <row r="3" spans="2:6" ht="15.75" thickBot="1" x14ac:dyDescent="0.3">
      <c r="B3" s="25" t="s">
        <v>0</v>
      </c>
      <c r="C3" s="21" t="s">
        <v>6</v>
      </c>
      <c r="D3" s="5" t="s">
        <v>7</v>
      </c>
      <c r="E3" s="5" t="s">
        <v>8</v>
      </c>
      <c r="F3" s="6" t="s">
        <v>9</v>
      </c>
    </row>
    <row r="4" spans="2:6" x14ac:dyDescent="0.25">
      <c r="B4" s="26" t="s">
        <v>1</v>
      </c>
      <c r="C4" s="22">
        <v>1</v>
      </c>
      <c r="D4" s="3">
        <v>2</v>
      </c>
      <c r="E4" s="3">
        <v>3</v>
      </c>
      <c r="F4" s="4">
        <v>4</v>
      </c>
    </row>
    <row r="5" spans="2:6" x14ac:dyDescent="0.25">
      <c r="B5" s="27" t="s">
        <v>2</v>
      </c>
      <c r="C5" s="23">
        <v>1</v>
      </c>
      <c r="D5" s="1">
        <v>2</v>
      </c>
      <c r="E5" s="1">
        <v>2</v>
      </c>
      <c r="F5" s="2">
        <v>4</v>
      </c>
    </row>
    <row r="6" spans="2:6" x14ac:dyDescent="0.25">
      <c r="B6" s="27" t="s">
        <v>3</v>
      </c>
      <c r="C6" s="23">
        <v>1</v>
      </c>
      <c r="D6" s="1">
        <v>2</v>
      </c>
      <c r="E6" s="1">
        <v>4</v>
      </c>
      <c r="F6" s="2">
        <v>4</v>
      </c>
    </row>
    <row r="7" spans="2:6" x14ac:dyDescent="0.25">
      <c r="B7" s="41" t="s">
        <v>21</v>
      </c>
      <c r="C7" s="42">
        <v>3</v>
      </c>
      <c r="D7" s="43">
        <v>6</v>
      </c>
      <c r="E7" s="43">
        <v>9</v>
      </c>
      <c r="F7" s="44">
        <v>12</v>
      </c>
    </row>
    <row r="8" spans="2:6" x14ac:dyDescent="0.25">
      <c r="B8" s="27" t="s">
        <v>22</v>
      </c>
      <c r="C8" s="23">
        <v>45</v>
      </c>
      <c r="D8" s="1">
        <v>90</v>
      </c>
      <c r="E8" s="1">
        <v>135</v>
      </c>
      <c r="F8" s="2">
        <v>180</v>
      </c>
    </row>
    <row r="9" spans="2:6" x14ac:dyDescent="0.25">
      <c r="B9" s="27" t="s">
        <v>4</v>
      </c>
      <c r="C9" s="23">
        <v>6</v>
      </c>
      <c r="D9" s="1">
        <v>12</v>
      </c>
      <c r="E9" s="1">
        <v>18</v>
      </c>
      <c r="F9" s="2">
        <v>24</v>
      </c>
    </row>
    <row r="10" spans="2:6" ht="15.75" thickBot="1" x14ac:dyDescent="0.3">
      <c r="B10" s="28" t="s">
        <v>15</v>
      </c>
      <c r="C10" s="24">
        <f>C7/40</f>
        <v>7.4999999999999997E-2</v>
      </c>
      <c r="D10" s="19">
        <f>D7/40</f>
        <v>0.15</v>
      </c>
      <c r="E10" s="19">
        <f>E7/40</f>
        <v>0.22500000000000001</v>
      </c>
      <c r="F10" s="20">
        <f>F7/40</f>
        <v>0.3</v>
      </c>
    </row>
    <row r="11" spans="2:6" ht="15.75" thickBot="1" x14ac:dyDescent="0.3">
      <c r="B11" s="45" t="s">
        <v>5</v>
      </c>
      <c r="C11" s="46" t="s">
        <v>10</v>
      </c>
      <c r="D11" s="47" t="s">
        <v>11</v>
      </c>
      <c r="E11" s="47" t="s">
        <v>12</v>
      </c>
      <c r="F11" s="48" t="s">
        <v>13</v>
      </c>
    </row>
    <row r="12" spans="2:6" ht="15.75" thickBot="1" x14ac:dyDescent="0.3"/>
    <row r="13" spans="2:6" ht="15.75" thickBot="1" x14ac:dyDescent="0.3">
      <c r="B13" s="29" t="s">
        <v>16</v>
      </c>
      <c r="C13" s="30"/>
      <c r="D13" s="30"/>
      <c r="E13" s="30"/>
      <c r="F13" s="31"/>
    </row>
    <row r="14" spans="2:6" x14ac:dyDescent="0.25">
      <c r="B14" s="32" t="s">
        <v>19</v>
      </c>
      <c r="C14" s="33"/>
      <c r="D14" s="33" t="s">
        <v>23</v>
      </c>
      <c r="E14" s="33"/>
      <c r="F14" s="34"/>
    </row>
    <row r="15" spans="2:6" x14ac:dyDescent="0.25">
      <c r="B15" s="12">
        <v>70000</v>
      </c>
      <c r="C15" s="10"/>
      <c r="D15" s="10">
        <v>22.5</v>
      </c>
      <c r="E15" s="10"/>
      <c r="F15" s="13"/>
    </row>
    <row r="16" spans="2:6" x14ac:dyDescent="0.25">
      <c r="B16" s="35" t="s">
        <v>20</v>
      </c>
      <c r="C16" s="36"/>
      <c r="D16" s="36"/>
      <c r="E16" s="36"/>
      <c r="F16" s="37"/>
    </row>
    <row r="17" spans="2:6" ht="15.75" thickBot="1" x14ac:dyDescent="0.3">
      <c r="B17" s="49">
        <f>B15/D15</f>
        <v>3111.1111111111113</v>
      </c>
      <c r="C17" s="50"/>
      <c r="D17" s="50"/>
      <c r="E17" s="50"/>
      <c r="F17" s="51"/>
    </row>
    <row r="18" spans="2:6" x14ac:dyDescent="0.25">
      <c r="B18" s="52" t="s">
        <v>0</v>
      </c>
      <c r="C18" s="53" t="s">
        <v>6</v>
      </c>
      <c r="D18" s="53" t="s">
        <v>7</v>
      </c>
      <c r="E18" s="53" t="s">
        <v>8</v>
      </c>
      <c r="F18" s="54" t="s">
        <v>9</v>
      </c>
    </row>
    <row r="19" spans="2:6" x14ac:dyDescent="0.25">
      <c r="B19" s="14" t="s">
        <v>17</v>
      </c>
      <c r="C19" s="11">
        <f>B17</f>
        <v>3111.1111111111113</v>
      </c>
      <c r="D19" s="11">
        <f>C19*2</f>
        <v>6222.2222222222226</v>
      </c>
      <c r="E19" s="11">
        <f>B17*3</f>
        <v>9333.3333333333339</v>
      </c>
      <c r="F19" s="15">
        <f>B17*4</f>
        <v>12444.444444444445</v>
      </c>
    </row>
    <row r="20" spans="2:6" x14ac:dyDescent="0.25">
      <c r="B20" s="38" t="s">
        <v>24</v>
      </c>
      <c r="C20" s="39" t="s">
        <v>10</v>
      </c>
      <c r="D20" s="39" t="s">
        <v>11</v>
      </c>
      <c r="E20" s="39" t="s">
        <v>12</v>
      </c>
      <c r="F20" s="40" t="s">
        <v>13</v>
      </c>
    </row>
    <row r="21" spans="2:6" ht="15.75" thickBot="1" x14ac:dyDescent="0.3">
      <c r="B21" s="16" t="s">
        <v>18</v>
      </c>
      <c r="C21" s="17">
        <f>C19/51</f>
        <v>61.002178649237479</v>
      </c>
      <c r="D21" s="17">
        <f>D19/102</f>
        <v>61.002178649237479</v>
      </c>
      <c r="E21" s="17">
        <f>E19/153</f>
        <v>61.002178649237479</v>
      </c>
      <c r="F21" s="18">
        <f>F19/204</f>
        <v>61.002178649237479</v>
      </c>
    </row>
  </sheetData>
  <mergeCells count="8">
    <mergeCell ref="B16:F16"/>
    <mergeCell ref="B17:F17"/>
    <mergeCell ref="B2:F2"/>
    <mergeCell ref="B13:F13"/>
    <mergeCell ref="B14:C14"/>
    <mergeCell ref="B15:C15"/>
    <mergeCell ref="D14:F14"/>
    <mergeCell ref="D15:F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Kipnis</dc:creator>
  <cp:lastModifiedBy>Jacob Beal</cp:lastModifiedBy>
  <cp:lastPrinted>2017-08-10T22:54:28Z</cp:lastPrinted>
  <dcterms:created xsi:type="dcterms:W3CDTF">2017-08-10T22:49:54Z</dcterms:created>
  <dcterms:modified xsi:type="dcterms:W3CDTF">2019-07-25T20:46:36Z</dcterms:modified>
</cp:coreProperties>
</file>